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codeName="ЭтаКнига" defaultThemeVersion="124226"/>
  <bookViews>
    <workbookView xWindow="-120" yWindow="-120" windowWidth="23256" windowHeight="13176"/>
  </bookViews>
  <sheets>
    <sheet name="Мои данные" sheetId="8" r:id="rId1"/>
  </sheets>
  <calcPr calcId="145621"/>
</workbook>
</file>

<file path=xl/calcChain.xml><?xml version="1.0" encoding="utf-8"?>
<calcChain xmlns="http://schemas.openxmlformats.org/spreadsheetml/2006/main">
  <c r="G35" i="8" l="1"/>
  <c r="I35" i="8"/>
  <c r="H28" i="8"/>
  <c r="I28" i="8"/>
  <c r="H29" i="8"/>
  <c r="I29" i="8"/>
  <c r="H30" i="8"/>
  <c r="I30" i="8"/>
  <c r="H31" i="8"/>
  <c r="I31" i="8"/>
  <c r="H32" i="8"/>
  <c r="I32" i="8"/>
  <c r="H33" i="8"/>
  <c r="I33" i="8"/>
  <c r="H34" i="8"/>
  <c r="I34" i="8"/>
  <c r="H23" i="8"/>
  <c r="I23" i="8"/>
  <c r="H24" i="8"/>
  <c r="I24" i="8"/>
  <c r="H25" i="8"/>
  <c r="I25" i="8"/>
  <c r="H26" i="8"/>
  <c r="I26" i="8"/>
  <c r="H27" i="8"/>
  <c r="I27" i="8"/>
  <c r="H13" i="8"/>
  <c r="I13" i="8"/>
  <c r="H14" i="8"/>
  <c r="I14" i="8"/>
  <c r="H15" i="8"/>
  <c r="I15" i="8"/>
  <c r="H16" i="8"/>
  <c r="I16" i="8"/>
  <c r="H17" i="8"/>
  <c r="I17" i="8"/>
  <c r="H18" i="8"/>
  <c r="I18" i="8"/>
  <c r="H19" i="8"/>
  <c r="I19" i="8"/>
  <c r="H20" i="8"/>
  <c r="I20" i="8"/>
  <c r="H21" i="8"/>
  <c r="I21" i="8"/>
  <c r="H22" i="8"/>
  <c r="I22" i="8"/>
  <c r="I12" i="8"/>
  <c r="H12" i="8"/>
</calcChain>
</file>

<file path=xl/comments1.xml><?xml version="1.0" encoding="utf-8"?>
<comments xmlns="http://schemas.openxmlformats.org/spreadsheetml/2006/main">
  <authors>
    <author>Сергей</author>
    <author>Andrey</author>
    <author>&lt;&gt;</author>
  </authors>
  <commentList>
    <comment ref="B1" authorId="0">
      <text>
        <r>
          <rPr>
            <sz val="8"/>
            <color indexed="81"/>
            <rFont val="Tahoma"/>
            <family val="2"/>
            <charset val="204"/>
          </rPr>
          <t xml:space="preserve"> Титул::&lt;Наименование стройки&gt;</t>
        </r>
      </text>
    </comment>
    <comment ref="B3" authorId="0">
      <text>
        <r>
          <rPr>
            <sz val="8"/>
            <color indexed="81"/>
            <rFont val="Tahoma"/>
            <family val="2"/>
            <charset val="204"/>
          </rPr>
          <t xml:space="preserve"> Титул::&lt;Наименование объекта&gt;</t>
        </r>
      </text>
    </comment>
    <comment ref="D5" authorId="0">
      <text>
        <r>
          <rPr>
            <sz val="8"/>
            <color indexed="81"/>
            <rFont val="Tahoma"/>
            <family val="2"/>
            <charset val="204"/>
          </rPr>
          <t xml:space="preserve"> Титул::к Локальной смете № &lt;Индекс/ЛН локальной сметы&gt;</t>
        </r>
      </text>
    </comment>
    <comment ref="D6" authorId="0">
      <text>
        <r>
          <rPr>
            <sz val="8"/>
            <color indexed="81"/>
            <rFont val="Tahoma"/>
            <family val="2"/>
            <charset val="204"/>
          </rPr>
          <t xml:space="preserve"> Титул::&lt;Наименование локальной сметы&gt;</t>
        </r>
      </text>
    </comment>
    <comment ref="A11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ВедРесурсов::&lt;Номер ресурса п.п.&gt;</t>
        </r>
      </text>
    </comment>
    <comment ref="B11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ВедРесурсов::&lt;Код ресурса&gt;</t>
        </r>
      </text>
    </comment>
    <comment ref="C11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ВедРесурсов::&lt;Наименование ресурса &gt;</t>
        </r>
      </text>
    </comment>
    <comment ref="D11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ВедРесурсов::&lt;Единица измерения ресурса&gt;</t>
        </r>
      </text>
    </comment>
    <comment ref="E11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ВедРесурсов::&lt;Общее количество ресурса&gt;</t>
        </r>
      </text>
    </comment>
    <comment ref="F11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базисная цена ресурса (на ед. измерения)&gt;
&lt;Формула базисной цены единицы ПЗ&gt;
----------
&lt;Базисная ЗП по ресурсу (для машин и механизмов)&gt;
&lt;Формула базисной цены единицы ЗПМ&gt;</t>
        </r>
      </text>
    </comment>
    <comment ref="G11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базисная цена ресурса (на физ. объем)&gt;
----------
&lt;Базисная ЗП по ресурсу на физ. объем (для машин и механизмов)&gt;</t>
        </r>
      </text>
    </comment>
    <comment ref="H11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текущая цена ресурса (на ед. измерения)&gt;
&lt;Формула текущей цены единицы ПЗ&gt;
----------
&lt;Текущая ЗП по ресурсу (для машин и механизмов)&gt;
&lt;Формула текущей цены единицы ЗПМ&gt;</t>
        </r>
      </text>
    </comment>
    <comment ref="I11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текущая цена ресурса (на физ. объем)&gt;
----------
&lt;Текущая ЗП по ресурсу на физ. объем (для машин и механизмов)&gt;</t>
        </r>
      </text>
    </comment>
    <comment ref="A36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Итоги::&lt;Текстовая часть (итоги)&gt;</t>
        </r>
      </text>
    </comment>
    <comment ref="G36" authorId="0">
      <text>
        <r>
          <rPr>
            <sz val="8"/>
            <color indexed="81"/>
            <rFont val="Tahoma"/>
            <family val="2"/>
            <charset val="204"/>
          </rPr>
          <t xml:space="preserve"> Итоги::&lt;Прямые затраты (итоги)&gt;</t>
        </r>
      </text>
    </comment>
    <comment ref="I36" authorId="0">
      <text>
        <r>
          <rPr>
            <sz val="8"/>
            <color indexed="81"/>
            <rFont val="Tahoma"/>
            <family val="2"/>
            <charset val="204"/>
          </rPr>
          <t xml:space="preserve"> Итоги::&lt;Прямые затраты в тек.ценах (итоги)&gt;</t>
        </r>
      </text>
    </comment>
    <comment ref="A39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Хвост::______________&lt;Проверил&gt;</t>
        </r>
      </text>
    </comment>
  </commentList>
</comments>
</file>

<file path=xl/sharedStrings.xml><?xml version="1.0" encoding="utf-8"?>
<sst xmlns="http://schemas.openxmlformats.org/spreadsheetml/2006/main" count="92" uniqueCount="68">
  <si>
    <t>на:</t>
  </si>
  <si>
    <t>Стройка:</t>
  </si>
  <si>
    <t>Объект:</t>
  </si>
  <si>
    <t>Код ресурса</t>
  </si>
  <si>
    <t>Локальный ресурсный сметный расчет</t>
  </si>
  <si>
    <t>Кол-во по проектным данным</t>
  </si>
  <si>
    <t>Сметная стоимость</t>
  </si>
  <si>
    <t>В базисных ценах, руб.</t>
  </si>
  <si>
    <t>На ед.</t>
  </si>
  <si>
    <t>Общая</t>
  </si>
  <si>
    <t>№ п.п.</t>
  </si>
  <si>
    <t>Наименование</t>
  </si>
  <si>
    <t>Единица измерения</t>
  </si>
  <si>
    <t>2</t>
  </si>
  <si>
    <t>Водопроводная линия Дн-225 мм. Водопроводный ввод Дн-160 мм для обеспечения водоснабжения объекта: "Строительство плавательного бассейна, расположенного по адресу: г. Самара, Октябрьский район, Московское шоссе, 77"</t>
  </si>
  <si>
    <t>Наружные сети водоснабжения</t>
  </si>
  <si>
    <t>к Локальной смете № 07-01-01</t>
  </si>
  <si>
    <t>55-23-319-Благоустройство</t>
  </si>
  <si>
    <t>Проверил:______________С.М. Ядохина</t>
  </si>
  <si>
    <t>01.2.03.07-0023</t>
  </si>
  <si>
    <t>Эмульсия битумно-дорожная</t>
  </si>
  <si>
    <t>т</t>
  </si>
  <si>
    <t>01.7.03.01-0001</t>
  </si>
  <si>
    <t>Вода</t>
  </si>
  <si>
    <t>м3</t>
  </si>
  <si>
    <t>01.7.03.01-0002</t>
  </si>
  <si>
    <t>Вода водопроводная</t>
  </si>
  <si>
    <t>01.7.07.26-0032</t>
  </si>
  <si>
    <t>Шнур полиамидный крученый, диаметр 2 мм</t>
  </si>
  <si>
    <t>01.7.15.02-0051</t>
  </si>
  <si>
    <t>Болты анкерные</t>
  </si>
  <si>
    <t>01.7.15.06-0111</t>
  </si>
  <si>
    <t>Гвозди строительные</t>
  </si>
  <si>
    <t>01.7.17.06-0061</t>
  </si>
  <si>
    <t>Диск алмазный для твердых материалов, диаметр 350 мм</t>
  </si>
  <si>
    <t>шт</t>
  </si>
  <si>
    <t>02.2.05.04-1697</t>
  </si>
  <si>
    <t>Щебень М 800, фракция 10-20 мм, группа 2</t>
  </si>
  <si>
    <t>02.2.05.04-1817</t>
  </si>
  <si>
    <t>Щебень М 800, фракция 40-80(70) мм, группа 2</t>
  </si>
  <si>
    <t>04.1.02.05-0006</t>
  </si>
  <si>
    <t>Смеси бетонные тяжелого бетона (БСТ), класс В15 (М200)</t>
  </si>
  <si>
    <t>04.3.01.09-0014</t>
  </si>
  <si>
    <t>Раствор готовый кладочный, цементный, М100</t>
  </si>
  <si>
    <t>08.1.02.11-0001</t>
  </si>
  <si>
    <t>Поковки из квадратных заготовок, масса 1,8 кг</t>
  </si>
  <si>
    <t>08.4.03.02-0007</t>
  </si>
  <si>
    <t>Сталь арматурная, горячекатаная, гладкая, класс А-I, диаметр 20-22 мм</t>
  </si>
  <si>
    <t>11.1.03.03-0012</t>
  </si>
  <si>
    <t>Брусья необрезные, хвойных пород, длина 4-6,5 м, все ширины, толщина 100, 125 мм, сорт IV</t>
  </si>
  <si>
    <t>ФССЦ-01.2.01.01-0001</t>
  </si>
  <si>
    <t>Битумы нефтяные дорожные жидкие МГ, СГ</t>
  </si>
  <si>
    <t>ФССЦ-02.2.05.04-1697</t>
  </si>
  <si>
    <t>ФССЦ-02.2.05.04-1702</t>
  </si>
  <si>
    <t>Щебень М 1000, фракция 10-20 мм, группа 2</t>
  </si>
  <si>
    <t>ФССЦ-02.2.05.04-1767</t>
  </si>
  <si>
    <t>Щебень М 400, фракция 20-40 мм, группа 2</t>
  </si>
  <si>
    <t>ФССЦ-02.2.05.04-1817</t>
  </si>
  <si>
    <t>ФССЦ-02.2.05.04-1822</t>
  </si>
  <si>
    <t>Щебень М 1000, фракция 40-80(70) мм, группа 2</t>
  </si>
  <si>
    <t>ФССЦ-04.2.01.01-0052</t>
  </si>
  <si>
    <t>Смеси асфальтобетонные плотные мелкозернистые тип В марка III</t>
  </si>
  <si>
    <t>ФССЦ-04.2.01.02-0006</t>
  </si>
  <si>
    <t>Смеси асфальтобетонные пористые крупнозернистые марка II</t>
  </si>
  <si>
    <t>ФССЦ-05.2.03.03-0032</t>
  </si>
  <si>
    <t>Камни бортовые БР 100.30.15, бетон В30 (М400), объем 0,043 м3</t>
  </si>
  <si>
    <t>ВСЕГО по смете</t>
  </si>
  <si>
    <t>В текущих ценах, К=4,99;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</si>
</sst>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8"/>
      <color indexed="81"/>
      <name val="Tahoma"/>
      <family val="2"/>
      <charset val="204"/>
    </font>
    <font>
      <b/>
      <sz val="9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9"/>
      <name val="Verdana"/>
      <family val="2"/>
      <charset val="204"/>
    </font>
    <font>
      <b/>
      <sz val="10"/>
      <name val="Verdana"/>
      <family val="2"/>
      <charset val="204"/>
    </font>
    <font>
      <b/>
      <sz val="12"/>
      <name val="Verdana"/>
      <family val="2"/>
      <charset val="204"/>
    </font>
    <font>
      <sz val="10"/>
      <name val="Verdana"/>
      <family val="2"/>
      <charset val="204"/>
    </font>
    <font>
      <sz val="8"/>
      <name val="Verdana"/>
      <family val="2"/>
      <charset val="204"/>
    </font>
    <font>
      <b/>
      <sz val="8"/>
      <name val="Verdana"/>
      <family val="2"/>
      <charset val="204"/>
    </font>
    <font>
      <b/>
      <sz val="9"/>
      <name val="Verdana"/>
      <family val="2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5">
    <xf numFmtId="0" fontId="0" fillId="0" borderId="0"/>
    <xf numFmtId="0" fontId="2" fillId="0" borderId="1">
      <alignment horizontal="center"/>
    </xf>
    <xf numFmtId="0" fontId="2" fillId="0" borderId="1">
      <alignment horizontal="center"/>
    </xf>
    <xf numFmtId="0" fontId="2" fillId="0" borderId="0">
      <alignment horizontal="right" vertical="top" wrapText="1"/>
    </xf>
    <xf numFmtId="4" fontId="4" fillId="0" borderId="0" applyNumberFormat="0" applyFont="0" applyAlignment="0">
      <alignment horizontal="left"/>
    </xf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0">
      <alignment horizontal="center" vertical="top" wrapText="1"/>
    </xf>
    <xf numFmtId="0" fontId="2" fillId="0" borderId="0">
      <alignment horizontal="center"/>
    </xf>
    <xf numFmtId="0" fontId="2" fillId="0" borderId="0">
      <alignment horizontal="left" vertical="top"/>
    </xf>
    <xf numFmtId="0" fontId="2" fillId="0" borderId="0"/>
  </cellStyleXfs>
  <cellXfs count="42">
    <xf numFmtId="0" fontId="0" fillId="0" borderId="0" xfId="0"/>
    <xf numFmtId="0" fontId="6" fillId="0" borderId="0" xfId="0" applyFont="1"/>
    <xf numFmtId="49" fontId="7" fillId="0" borderId="0" xfId="12" applyNumberFormat="1" applyFont="1" applyAlignment="1">
      <alignment horizontal="lef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49" fontId="6" fillId="0" borderId="0" xfId="0" applyNumberFormat="1" applyFont="1"/>
    <xf numFmtId="0" fontId="8" fillId="0" borderId="0" xfId="0" applyFont="1" applyAlignment="1">
      <alignment horizontal="center"/>
    </xf>
    <xf numFmtId="0" fontId="9" fillId="0" borderId="0" xfId="12" applyFont="1" applyAlignment="1">
      <alignment horizontal="center"/>
    </xf>
    <xf numFmtId="49" fontId="10" fillId="0" borderId="0" xfId="0" applyNumberFormat="1" applyFont="1" applyAlignment="1">
      <alignment horizontal="right"/>
    </xf>
    <xf numFmtId="0" fontId="11" fillId="0" borderId="0" xfId="0" applyFont="1" applyBorder="1" applyAlignment="1">
      <alignment horizontal="center"/>
    </xf>
    <xf numFmtId="49" fontId="11" fillId="0" borderId="0" xfId="12" applyNumberFormat="1" applyFont="1" applyAlignment="1">
      <alignment horizontal="left"/>
    </xf>
    <xf numFmtId="0" fontId="6" fillId="0" borderId="2" xfId="0" applyFont="1" applyBorder="1" applyAlignment="1">
      <alignment horizontal="center" vertical="center"/>
    </xf>
    <xf numFmtId="0" fontId="6" fillId="0" borderId="0" xfId="3" applyFont="1">
      <alignment horizontal="right" vertical="top" wrapText="1"/>
    </xf>
    <xf numFmtId="0" fontId="6" fillId="0" borderId="0" xfId="13" applyFont="1">
      <alignment horizontal="left" vertical="top"/>
    </xf>
    <xf numFmtId="0" fontId="7" fillId="0" borderId="0" xfId="12" applyFont="1" applyBorder="1" applyAlignment="1">
      <alignment horizontal="left"/>
    </xf>
    <xf numFmtId="0" fontId="6" fillId="0" borderId="0" xfId="3" applyFont="1" applyAlignment="1">
      <alignment horizontal="left" vertical="top" wrapText="1"/>
    </xf>
    <xf numFmtId="0" fontId="6" fillId="0" borderId="1" xfId="2" applyFont="1" applyBorder="1" applyAlignment="1">
      <alignment horizontal="center"/>
    </xf>
    <xf numFmtId="49" fontId="6" fillId="0" borderId="1" xfId="2" applyNumberFormat="1" applyFont="1" applyBorder="1" applyAlignment="1">
      <alignment horizontal="center"/>
    </xf>
    <xf numFmtId="0" fontId="9" fillId="0" borderId="1" xfId="2" applyFont="1" applyBorder="1" applyAlignment="1">
      <alignment horizontal="center"/>
    </xf>
    <xf numFmtId="0" fontId="6" fillId="0" borderId="1" xfId="0" applyFont="1" applyBorder="1" applyAlignment="1">
      <alignment horizontal="left" vertical="top" wrapText="1"/>
    </xf>
    <xf numFmtId="49" fontId="6" fillId="0" borderId="1" xfId="0" applyNumberFormat="1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right" vertical="top" wrapText="1"/>
    </xf>
    <xf numFmtId="0" fontId="6" fillId="0" borderId="2" xfId="0" applyFont="1" applyBorder="1" applyAlignment="1">
      <alignment horizontal="left" vertical="top" wrapText="1"/>
    </xf>
    <xf numFmtId="49" fontId="6" fillId="0" borderId="2" xfId="0" applyNumberFormat="1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right" vertical="top" wrapText="1"/>
    </xf>
    <xf numFmtId="4" fontId="12" fillId="0" borderId="1" xfId="0" applyNumberFormat="1" applyFont="1" applyBorder="1" applyAlignment="1">
      <alignment horizontal="right" vertical="center" wrapText="1"/>
    </xf>
    <xf numFmtId="0" fontId="12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49" fontId="7" fillId="0" borderId="0" xfId="12" applyNumberFormat="1" applyFont="1" applyAlignment="1">
      <alignment horizontal="center" wrapText="1"/>
    </xf>
    <xf numFmtId="49" fontId="0" fillId="0" borderId="0" xfId="0" applyNumberFormat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</cellXfs>
  <cellStyles count="15">
    <cellStyle name="Акт" xfId="1"/>
    <cellStyle name="ВедРесурсов" xfId="2"/>
    <cellStyle name="Итоги" xfId="3"/>
    <cellStyle name="ИтогоРесМет" xfId="4"/>
    <cellStyle name="ЛокСмета" xfId="5"/>
    <cellStyle name="ОбСмета" xfId="6"/>
    <cellStyle name="Обычный" xfId="0" builtinId="0"/>
    <cellStyle name="ПеременныеСметы" xfId="7"/>
    <cellStyle name="РесСмета" xfId="8"/>
    <cellStyle name="СводкаСтоимРаб" xfId="9"/>
    <cellStyle name="СводРасч" xfId="10"/>
    <cellStyle name="Список ресурсов" xfId="11"/>
    <cellStyle name="Титул" xfId="12"/>
    <cellStyle name="Хвост" xfId="13"/>
    <cellStyle name="Экспертиза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/>
  <dimension ref="A1:I39"/>
  <sheetViews>
    <sheetView showGridLines="0" tabSelected="1" zoomScaleNormal="100" zoomScaleSheetLayoutView="100" workbookViewId="0">
      <selection activeCell="H9" sqref="H9:I9"/>
    </sheetView>
  </sheetViews>
  <sheetFormatPr defaultColWidth="9.109375" defaultRowHeight="11.4" x14ac:dyDescent="0.2"/>
  <cols>
    <col min="1" max="1" width="10.109375" style="1" customWidth="1"/>
    <col min="2" max="2" width="15" style="5" customWidth="1"/>
    <col min="3" max="3" width="40.6640625" style="1" customWidth="1"/>
    <col min="4" max="4" width="13" style="3" customWidth="1"/>
    <col min="5" max="5" width="14.5546875" style="3" customWidth="1"/>
    <col min="6" max="6" width="9.109375" style="4"/>
    <col min="7" max="7" width="12.44140625" style="4" customWidth="1"/>
    <col min="8" max="8" width="11.6640625" style="4" customWidth="1"/>
    <col min="9" max="9" width="13.109375" style="4" customWidth="1"/>
    <col min="10" max="16384" width="9.109375" style="1"/>
  </cols>
  <sheetData>
    <row r="1" spans="1:9" ht="15.75" customHeight="1" x14ac:dyDescent="0.2">
      <c r="A1" s="1" t="s">
        <v>1</v>
      </c>
      <c r="B1" s="30" t="s">
        <v>14</v>
      </c>
      <c r="C1" s="31"/>
      <c r="D1" s="31"/>
      <c r="E1" s="31"/>
      <c r="F1" s="31"/>
      <c r="G1" s="31"/>
      <c r="H1" s="31"/>
      <c r="I1" s="31"/>
    </row>
    <row r="2" spans="1:9" ht="23.4" customHeight="1" x14ac:dyDescent="0.2">
      <c r="B2" s="31"/>
      <c r="C2" s="31"/>
      <c r="D2" s="31"/>
      <c r="E2" s="31"/>
      <c r="F2" s="31"/>
      <c r="G2" s="31"/>
      <c r="H2" s="31"/>
      <c r="I2" s="31"/>
    </row>
    <row r="3" spans="1:9" ht="16.5" customHeight="1" x14ac:dyDescent="0.2">
      <c r="A3" s="1" t="s">
        <v>2</v>
      </c>
      <c r="B3" s="2" t="s">
        <v>15</v>
      </c>
    </row>
    <row r="4" spans="1:9" ht="16.2" x14ac:dyDescent="0.3">
      <c r="D4" s="6" t="s">
        <v>4</v>
      </c>
    </row>
    <row r="5" spans="1:9" ht="18" customHeight="1" x14ac:dyDescent="0.2">
      <c r="C5" s="5"/>
      <c r="D5" s="7" t="s">
        <v>16</v>
      </c>
    </row>
    <row r="6" spans="1:9" ht="16.5" customHeight="1" x14ac:dyDescent="0.2">
      <c r="C6" s="8" t="s">
        <v>0</v>
      </c>
      <c r="D6" s="14" t="s">
        <v>17</v>
      </c>
      <c r="E6" s="9"/>
    </row>
    <row r="7" spans="1:9" ht="5.25" customHeight="1" x14ac:dyDescent="0.2">
      <c r="B7" s="10"/>
    </row>
    <row r="8" spans="1:9" s="3" customFormat="1" ht="18.75" customHeight="1" x14ac:dyDescent="0.2">
      <c r="A8" s="36" t="s">
        <v>10</v>
      </c>
      <c r="B8" s="39" t="s">
        <v>3</v>
      </c>
      <c r="C8" s="36" t="s">
        <v>11</v>
      </c>
      <c r="D8" s="36" t="s">
        <v>12</v>
      </c>
      <c r="E8" s="36" t="s">
        <v>5</v>
      </c>
      <c r="F8" s="33" t="s">
        <v>6</v>
      </c>
      <c r="G8" s="34"/>
      <c r="H8" s="34"/>
      <c r="I8" s="35"/>
    </row>
    <row r="9" spans="1:9" s="3" customFormat="1" ht="33" customHeight="1" x14ac:dyDescent="0.2">
      <c r="A9" s="37"/>
      <c r="B9" s="40"/>
      <c r="C9" s="37"/>
      <c r="D9" s="37"/>
      <c r="E9" s="37"/>
      <c r="F9" s="32" t="s">
        <v>7</v>
      </c>
      <c r="G9" s="32"/>
      <c r="H9" s="32" t="s">
        <v>67</v>
      </c>
      <c r="I9" s="32"/>
    </row>
    <row r="10" spans="1:9" s="3" customFormat="1" ht="16.5" customHeight="1" x14ac:dyDescent="0.2">
      <c r="A10" s="38"/>
      <c r="B10" s="41"/>
      <c r="C10" s="38"/>
      <c r="D10" s="38"/>
      <c r="E10" s="38"/>
      <c r="F10" s="11" t="s">
        <v>8</v>
      </c>
      <c r="G10" s="11" t="s">
        <v>9</v>
      </c>
      <c r="H10" s="11" t="s">
        <v>8</v>
      </c>
      <c r="I10" s="11" t="s">
        <v>9</v>
      </c>
    </row>
    <row r="11" spans="1:9" s="3" customFormat="1" ht="12.6" x14ac:dyDescent="0.2">
      <c r="A11" s="16">
        <v>1</v>
      </c>
      <c r="B11" s="17" t="s">
        <v>13</v>
      </c>
      <c r="C11" s="16">
        <v>3</v>
      </c>
      <c r="D11" s="16">
        <v>4</v>
      </c>
      <c r="E11" s="16">
        <v>5</v>
      </c>
      <c r="F11" s="18">
        <v>6</v>
      </c>
      <c r="G11" s="18">
        <v>7</v>
      </c>
      <c r="H11" s="18">
        <v>8</v>
      </c>
      <c r="I11" s="18">
        <v>9</v>
      </c>
    </row>
    <row r="12" spans="1:9" ht="22.8" x14ac:dyDescent="0.2">
      <c r="A12" s="19">
        <v>1</v>
      </c>
      <c r="B12" s="20" t="s">
        <v>19</v>
      </c>
      <c r="C12" s="19" t="s">
        <v>20</v>
      </c>
      <c r="D12" s="21" t="s">
        <v>21</v>
      </c>
      <c r="E12" s="21">
        <v>6.6407999999999997E-3</v>
      </c>
      <c r="F12" s="22">
        <v>1554.2</v>
      </c>
      <c r="G12" s="22">
        <v>10.32</v>
      </c>
      <c r="H12" s="22">
        <f>F12*4.99</f>
        <v>7755.4580000000005</v>
      </c>
      <c r="I12" s="22">
        <f>G12*4.99</f>
        <v>51.4968</v>
      </c>
    </row>
    <row r="13" spans="1:9" ht="22.8" x14ac:dyDescent="0.2">
      <c r="A13" s="19">
        <v>2</v>
      </c>
      <c r="B13" s="20" t="s">
        <v>22</v>
      </c>
      <c r="C13" s="19" t="s">
        <v>23</v>
      </c>
      <c r="D13" s="21" t="s">
        <v>24</v>
      </c>
      <c r="E13" s="21">
        <v>5.9266160000000001</v>
      </c>
      <c r="F13" s="22">
        <v>2.44</v>
      </c>
      <c r="G13" s="22">
        <v>14.46</v>
      </c>
      <c r="H13" s="22">
        <f t="shared" ref="H13:H22" si="0">F13*4.99</f>
        <v>12.175600000000001</v>
      </c>
      <c r="I13" s="22">
        <f t="shared" ref="I13:I22" si="1">G13*4.99</f>
        <v>72.155400000000014</v>
      </c>
    </row>
    <row r="14" spans="1:9" ht="22.8" x14ac:dyDescent="0.2">
      <c r="A14" s="19">
        <v>3</v>
      </c>
      <c r="B14" s="20" t="s">
        <v>25</v>
      </c>
      <c r="C14" s="19" t="s">
        <v>26</v>
      </c>
      <c r="D14" s="21" t="s">
        <v>24</v>
      </c>
      <c r="E14" s="21">
        <v>21.771999999999998</v>
      </c>
      <c r="F14" s="22">
        <v>3.15</v>
      </c>
      <c r="G14" s="22">
        <v>68.569999999999993</v>
      </c>
      <c r="H14" s="22">
        <f t="shared" si="0"/>
        <v>15.718500000000001</v>
      </c>
      <c r="I14" s="22">
        <f t="shared" si="1"/>
        <v>342.16429999999997</v>
      </c>
    </row>
    <row r="15" spans="1:9" ht="22.8" x14ac:dyDescent="0.2">
      <c r="A15" s="19">
        <v>4</v>
      </c>
      <c r="B15" s="20" t="s">
        <v>27</v>
      </c>
      <c r="C15" s="19" t="s">
        <v>28</v>
      </c>
      <c r="D15" s="21" t="s">
        <v>21</v>
      </c>
      <c r="E15" s="21">
        <v>2.4115E-3</v>
      </c>
      <c r="F15" s="22">
        <v>40650</v>
      </c>
      <c r="G15" s="22">
        <v>98.03</v>
      </c>
      <c r="H15" s="22">
        <f t="shared" si="0"/>
        <v>202843.5</v>
      </c>
      <c r="I15" s="22">
        <f t="shared" si="1"/>
        <v>489.16970000000003</v>
      </c>
    </row>
    <row r="16" spans="1:9" ht="22.8" x14ac:dyDescent="0.2">
      <c r="A16" s="19">
        <v>5</v>
      </c>
      <c r="B16" s="20" t="s">
        <v>29</v>
      </c>
      <c r="C16" s="19" t="s">
        <v>30</v>
      </c>
      <c r="D16" s="21" t="s">
        <v>21</v>
      </c>
      <c r="E16" s="21">
        <v>1.20576E-2</v>
      </c>
      <c r="F16" s="22">
        <v>10068</v>
      </c>
      <c r="G16" s="22">
        <v>121.39</v>
      </c>
      <c r="H16" s="22">
        <f t="shared" si="0"/>
        <v>50239.32</v>
      </c>
      <c r="I16" s="22">
        <f t="shared" si="1"/>
        <v>605.73610000000008</v>
      </c>
    </row>
    <row r="17" spans="1:9" ht="22.8" x14ac:dyDescent="0.2">
      <c r="A17" s="19">
        <v>6</v>
      </c>
      <c r="B17" s="20" t="s">
        <v>31</v>
      </c>
      <c r="C17" s="19" t="s">
        <v>32</v>
      </c>
      <c r="D17" s="21" t="s">
        <v>21</v>
      </c>
      <c r="E17" s="21">
        <v>2.1000000000000001E-4</v>
      </c>
      <c r="F17" s="22">
        <v>11978</v>
      </c>
      <c r="G17" s="22">
        <v>2.52</v>
      </c>
      <c r="H17" s="22">
        <f t="shared" si="0"/>
        <v>59770.22</v>
      </c>
      <c r="I17" s="22">
        <f t="shared" si="1"/>
        <v>12.5748</v>
      </c>
    </row>
    <row r="18" spans="1:9" ht="22.8" x14ac:dyDescent="0.2">
      <c r="A18" s="19">
        <v>7</v>
      </c>
      <c r="B18" s="20" t="s">
        <v>33</v>
      </c>
      <c r="C18" s="19" t="s">
        <v>34</v>
      </c>
      <c r="D18" s="21" t="s">
        <v>35</v>
      </c>
      <c r="E18" s="21">
        <v>0.78575360000000005</v>
      </c>
      <c r="F18" s="22">
        <v>737</v>
      </c>
      <c r="G18" s="22">
        <v>579.11</v>
      </c>
      <c r="H18" s="22">
        <f t="shared" si="0"/>
        <v>3677.63</v>
      </c>
      <c r="I18" s="22">
        <f t="shared" si="1"/>
        <v>2889.7589000000003</v>
      </c>
    </row>
    <row r="19" spans="1:9" ht="22.8" x14ac:dyDescent="0.2">
      <c r="A19" s="19">
        <v>8</v>
      </c>
      <c r="B19" s="20" t="s">
        <v>36</v>
      </c>
      <c r="C19" s="19" t="s">
        <v>37</v>
      </c>
      <c r="D19" s="21" t="s">
        <v>24</v>
      </c>
      <c r="E19" s="21">
        <v>1.53</v>
      </c>
      <c r="F19" s="22">
        <v>185.49</v>
      </c>
      <c r="G19" s="22">
        <v>283.8</v>
      </c>
      <c r="H19" s="22">
        <f t="shared" si="0"/>
        <v>925.59510000000012</v>
      </c>
      <c r="I19" s="22">
        <f t="shared" si="1"/>
        <v>1416.162</v>
      </c>
    </row>
    <row r="20" spans="1:9" ht="22.8" x14ac:dyDescent="0.2">
      <c r="A20" s="19">
        <v>9</v>
      </c>
      <c r="B20" s="20" t="s">
        <v>38</v>
      </c>
      <c r="C20" s="19" t="s">
        <v>39</v>
      </c>
      <c r="D20" s="21" t="s">
        <v>24</v>
      </c>
      <c r="E20" s="21">
        <v>33.415199999999999</v>
      </c>
      <c r="F20" s="22">
        <v>103</v>
      </c>
      <c r="G20" s="22">
        <v>3441.76</v>
      </c>
      <c r="H20" s="22">
        <f t="shared" si="0"/>
        <v>513.97</v>
      </c>
      <c r="I20" s="22">
        <f t="shared" si="1"/>
        <v>17174.382400000002</v>
      </c>
    </row>
    <row r="21" spans="1:9" ht="22.8" x14ac:dyDescent="0.2">
      <c r="A21" s="19">
        <v>10</v>
      </c>
      <c r="B21" s="20" t="s">
        <v>40</v>
      </c>
      <c r="C21" s="19" t="s">
        <v>41</v>
      </c>
      <c r="D21" s="21" t="s">
        <v>24</v>
      </c>
      <c r="E21" s="21">
        <v>1.2390000000000001</v>
      </c>
      <c r="F21" s="22">
        <v>592.76</v>
      </c>
      <c r="G21" s="22">
        <v>734.43</v>
      </c>
      <c r="H21" s="22">
        <f t="shared" si="0"/>
        <v>2957.8724000000002</v>
      </c>
      <c r="I21" s="22">
        <f t="shared" si="1"/>
        <v>3664.8056999999999</v>
      </c>
    </row>
    <row r="22" spans="1:9" ht="22.8" x14ac:dyDescent="0.2">
      <c r="A22" s="19">
        <v>11</v>
      </c>
      <c r="B22" s="20" t="s">
        <v>42</v>
      </c>
      <c r="C22" s="19" t="s">
        <v>43</v>
      </c>
      <c r="D22" s="21" t="s">
        <v>24</v>
      </c>
      <c r="E22" s="21">
        <v>1.26E-2</v>
      </c>
      <c r="F22" s="22">
        <v>519.79999999999995</v>
      </c>
      <c r="G22" s="22">
        <v>6.55</v>
      </c>
      <c r="H22" s="22">
        <f t="shared" si="0"/>
        <v>2593.8019999999997</v>
      </c>
      <c r="I22" s="22">
        <f t="shared" si="1"/>
        <v>32.6845</v>
      </c>
    </row>
    <row r="23" spans="1:9" ht="22.8" x14ac:dyDescent="0.2">
      <c r="A23" s="19">
        <v>12</v>
      </c>
      <c r="B23" s="20" t="s">
        <v>44</v>
      </c>
      <c r="C23" s="19" t="s">
        <v>45</v>
      </c>
      <c r="D23" s="21" t="s">
        <v>21</v>
      </c>
      <c r="E23" s="21">
        <v>8.0380000000000002E-4</v>
      </c>
      <c r="F23" s="22">
        <v>5989</v>
      </c>
      <c r="G23" s="22">
        <v>4.82</v>
      </c>
      <c r="H23" s="22">
        <f>F23*4.99</f>
        <v>29885.11</v>
      </c>
      <c r="I23" s="22">
        <f>G23*4.99</f>
        <v>24.051800000000004</v>
      </c>
    </row>
    <row r="24" spans="1:9" ht="22.8" x14ac:dyDescent="0.2">
      <c r="A24" s="19">
        <v>13</v>
      </c>
      <c r="B24" s="20" t="s">
        <v>46</v>
      </c>
      <c r="C24" s="19" t="s">
        <v>47</v>
      </c>
      <c r="D24" s="21" t="s">
        <v>21</v>
      </c>
      <c r="E24" s="21">
        <v>8.0380000000000002E-4</v>
      </c>
      <c r="F24" s="22">
        <v>5520</v>
      </c>
      <c r="G24" s="22">
        <v>4.4400000000000004</v>
      </c>
      <c r="H24" s="22">
        <f t="shared" ref="H24:H27" si="2">F24*4.99</f>
        <v>27544.800000000003</v>
      </c>
      <c r="I24" s="22">
        <f t="shared" ref="I24:I27" si="3">G24*4.99</f>
        <v>22.155600000000003</v>
      </c>
    </row>
    <row r="25" spans="1:9" ht="34.200000000000003" x14ac:dyDescent="0.2">
      <c r="A25" s="19">
        <v>14</v>
      </c>
      <c r="B25" s="20" t="s">
        <v>48</v>
      </c>
      <c r="C25" s="19" t="s">
        <v>49</v>
      </c>
      <c r="D25" s="21" t="s">
        <v>24</v>
      </c>
      <c r="E25" s="21">
        <v>3.5700000000000003E-2</v>
      </c>
      <c r="F25" s="22">
        <v>880.01</v>
      </c>
      <c r="G25" s="22">
        <v>31.42</v>
      </c>
      <c r="H25" s="22">
        <f t="shared" si="2"/>
        <v>4391.2498999999998</v>
      </c>
      <c r="I25" s="22">
        <f t="shared" si="3"/>
        <v>156.78580000000002</v>
      </c>
    </row>
    <row r="26" spans="1:9" ht="34.200000000000003" x14ac:dyDescent="0.2">
      <c r="A26" s="19">
        <v>15</v>
      </c>
      <c r="B26" s="20" t="s">
        <v>50</v>
      </c>
      <c r="C26" s="19" t="s">
        <v>51</v>
      </c>
      <c r="D26" s="21" t="s">
        <v>21</v>
      </c>
      <c r="E26" s="21">
        <v>0.476993</v>
      </c>
      <c r="F26" s="22">
        <v>1487.6</v>
      </c>
      <c r="G26" s="22">
        <v>709.57</v>
      </c>
      <c r="H26" s="22">
        <f t="shared" si="2"/>
        <v>7423.1239999999998</v>
      </c>
      <c r="I26" s="22">
        <f t="shared" si="3"/>
        <v>3540.7543000000005</v>
      </c>
    </row>
    <row r="27" spans="1:9" ht="34.200000000000003" x14ac:dyDescent="0.2">
      <c r="A27" s="19">
        <v>16</v>
      </c>
      <c r="B27" s="20" t="s">
        <v>52</v>
      </c>
      <c r="C27" s="19" t="s">
        <v>37</v>
      </c>
      <c r="D27" s="21" t="s">
        <v>24</v>
      </c>
      <c r="E27" s="21">
        <v>-1.53</v>
      </c>
      <c r="F27" s="22">
        <v>185.49</v>
      </c>
      <c r="G27" s="22">
        <v>-283.8</v>
      </c>
      <c r="H27" s="22">
        <f t="shared" si="2"/>
        <v>925.59510000000012</v>
      </c>
      <c r="I27" s="22">
        <f t="shared" si="3"/>
        <v>-1416.162</v>
      </c>
    </row>
    <row r="28" spans="1:9" ht="34.200000000000003" x14ac:dyDescent="0.2">
      <c r="A28" s="19">
        <v>17</v>
      </c>
      <c r="B28" s="20" t="s">
        <v>53</v>
      </c>
      <c r="C28" s="19" t="s">
        <v>54</v>
      </c>
      <c r="D28" s="21" t="s">
        <v>24</v>
      </c>
      <c r="E28" s="21">
        <v>1.53</v>
      </c>
      <c r="F28" s="22">
        <v>130</v>
      </c>
      <c r="G28" s="22">
        <v>198.9</v>
      </c>
      <c r="H28" s="22">
        <f>F28*4.99</f>
        <v>648.70000000000005</v>
      </c>
      <c r="I28" s="22">
        <f>G28*4.99</f>
        <v>992.51100000000008</v>
      </c>
    </row>
    <row r="29" spans="1:9" ht="34.200000000000003" x14ac:dyDescent="0.2">
      <c r="A29" s="19">
        <v>18</v>
      </c>
      <c r="B29" s="20" t="s">
        <v>55</v>
      </c>
      <c r="C29" s="19" t="s">
        <v>56</v>
      </c>
      <c r="D29" s="21" t="s">
        <v>24</v>
      </c>
      <c r="E29" s="21">
        <v>1.512</v>
      </c>
      <c r="F29" s="22">
        <v>91.5</v>
      </c>
      <c r="G29" s="22">
        <v>138.35</v>
      </c>
      <c r="H29" s="22">
        <f t="shared" ref="H29:H34" si="4">F29*4.99</f>
        <v>456.58500000000004</v>
      </c>
      <c r="I29" s="22">
        <f t="shared" ref="I29:I34" si="5">G29*4.99</f>
        <v>690.36649999999997</v>
      </c>
    </row>
    <row r="30" spans="1:9" ht="34.200000000000003" x14ac:dyDescent="0.2">
      <c r="A30" s="19">
        <v>19</v>
      </c>
      <c r="B30" s="20" t="s">
        <v>57</v>
      </c>
      <c r="C30" s="19" t="s">
        <v>39</v>
      </c>
      <c r="D30" s="21" t="s">
        <v>24</v>
      </c>
      <c r="E30" s="21">
        <v>-33.415199999999999</v>
      </c>
      <c r="F30" s="22">
        <v>103</v>
      </c>
      <c r="G30" s="22">
        <v>-3441.76</v>
      </c>
      <c r="H30" s="22">
        <f t="shared" si="4"/>
        <v>513.97</v>
      </c>
      <c r="I30" s="22">
        <f t="shared" si="5"/>
        <v>-17174.382400000002</v>
      </c>
    </row>
    <row r="31" spans="1:9" ht="34.200000000000003" x14ac:dyDescent="0.2">
      <c r="A31" s="19">
        <v>20</v>
      </c>
      <c r="B31" s="20" t="s">
        <v>58</v>
      </c>
      <c r="C31" s="19" t="s">
        <v>59</v>
      </c>
      <c r="D31" s="21" t="s">
        <v>24</v>
      </c>
      <c r="E31" s="21">
        <v>33.415199999999999</v>
      </c>
      <c r="F31" s="22">
        <v>155.94</v>
      </c>
      <c r="G31" s="22">
        <v>5210.76</v>
      </c>
      <c r="H31" s="22">
        <f t="shared" si="4"/>
        <v>778.14060000000006</v>
      </c>
      <c r="I31" s="22">
        <f t="shared" si="5"/>
        <v>26001.692400000004</v>
      </c>
    </row>
    <row r="32" spans="1:9" ht="34.200000000000003" x14ac:dyDescent="0.2">
      <c r="A32" s="19">
        <v>21</v>
      </c>
      <c r="B32" s="20" t="s">
        <v>60</v>
      </c>
      <c r="C32" s="19" t="s">
        <v>61</v>
      </c>
      <c r="D32" s="21" t="s">
        <v>21</v>
      </c>
      <c r="E32" s="21">
        <v>109.059</v>
      </c>
      <c r="F32" s="22">
        <v>480.09</v>
      </c>
      <c r="G32" s="22">
        <v>52358.14</v>
      </c>
      <c r="H32" s="22">
        <f t="shared" si="4"/>
        <v>2395.6491000000001</v>
      </c>
      <c r="I32" s="22">
        <f t="shared" si="5"/>
        <v>261267.11860000002</v>
      </c>
    </row>
    <row r="33" spans="1:9" ht="34.200000000000003" x14ac:dyDescent="0.2">
      <c r="A33" s="19">
        <v>22</v>
      </c>
      <c r="B33" s="20" t="s">
        <v>62</v>
      </c>
      <c r="C33" s="19" t="s">
        <v>63</v>
      </c>
      <c r="D33" s="21" t="s">
        <v>21</v>
      </c>
      <c r="E33" s="21">
        <v>18.901</v>
      </c>
      <c r="F33" s="22">
        <v>451.06</v>
      </c>
      <c r="G33" s="22">
        <v>8525.49</v>
      </c>
      <c r="H33" s="22">
        <f t="shared" si="4"/>
        <v>2250.7894000000001</v>
      </c>
      <c r="I33" s="22">
        <f t="shared" si="5"/>
        <v>42542.195099999997</v>
      </c>
    </row>
    <row r="34" spans="1:9" ht="34.200000000000003" x14ac:dyDescent="0.2">
      <c r="A34" s="23">
        <v>23</v>
      </c>
      <c r="B34" s="24" t="s">
        <v>64</v>
      </c>
      <c r="C34" s="23" t="s">
        <v>65</v>
      </c>
      <c r="D34" s="25" t="s">
        <v>35</v>
      </c>
      <c r="E34" s="25">
        <v>21</v>
      </c>
      <c r="F34" s="26">
        <v>63.12</v>
      </c>
      <c r="G34" s="26">
        <v>1325.52</v>
      </c>
      <c r="H34" s="22">
        <f t="shared" si="4"/>
        <v>314.96879999999999</v>
      </c>
      <c r="I34" s="22">
        <f t="shared" si="5"/>
        <v>6614.3447999999999</v>
      </c>
    </row>
    <row r="35" spans="1:9" ht="23.4" customHeight="1" x14ac:dyDescent="0.2">
      <c r="A35" s="28" t="s">
        <v>66</v>
      </c>
      <c r="B35" s="29"/>
      <c r="C35" s="29"/>
      <c r="D35" s="29"/>
      <c r="E35" s="29"/>
      <c r="F35" s="29"/>
      <c r="G35" s="27">
        <f>SUM(G12:G34)</f>
        <v>70142.790000000008</v>
      </c>
      <c r="H35" s="27"/>
      <c r="I35" s="27">
        <f>SUM(I12:I34)</f>
        <v>350012.52210000006</v>
      </c>
    </row>
    <row r="36" spans="1:9" x14ac:dyDescent="0.2">
      <c r="A36" s="15"/>
      <c r="G36" s="12"/>
      <c r="H36" s="12"/>
      <c r="I36" s="12"/>
    </row>
    <row r="39" spans="1:9" x14ac:dyDescent="0.2">
      <c r="A39" s="13" t="s">
        <v>18</v>
      </c>
    </row>
  </sheetData>
  <mergeCells count="10">
    <mergeCell ref="A35:F35"/>
    <mergeCell ref="B1:I2"/>
    <mergeCell ref="H9:I9"/>
    <mergeCell ref="F8:I8"/>
    <mergeCell ref="F9:G9"/>
    <mergeCell ref="E8:E10"/>
    <mergeCell ref="A8:A10"/>
    <mergeCell ref="B8:B10"/>
    <mergeCell ref="C8:C10"/>
    <mergeCell ref="D8:D10"/>
  </mergeCells>
  <phoneticPr fontId="1" type="noConversion"/>
  <pageMargins left="0.35" right="0.25" top="0.34" bottom="0.28000000000000003" header="0.19" footer="0.2"/>
  <pageSetup paperSize="9" orientation="landscape" r:id="rId1"/>
  <headerFooter alignWithMargins="0">
    <oddHeader>&amp;RПК "Гранд-Смета"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Мои данные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Ядохина Светлана Михайловна</dc:creator>
  <cp:lastModifiedBy>Ядохина Светлана Михайловна</cp:lastModifiedBy>
  <cp:lastPrinted>2006-08-23T16:17:34Z</cp:lastPrinted>
  <dcterms:created xsi:type="dcterms:W3CDTF">2003-01-28T12:33:10Z</dcterms:created>
  <dcterms:modified xsi:type="dcterms:W3CDTF">2023-10-09T05:48:25Z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